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igi De Giovanni\Dropbox180122\RECENTI\teaching\dispense\ro\06.lab\c01\"/>
    </mc:Choice>
  </mc:AlternateContent>
  <bookViews>
    <workbookView xWindow="0" yWindow="30" windowWidth="8700" windowHeight="7110"/>
  </bookViews>
  <sheets>
    <sheet name="contadino" sheetId="38545" r:id="rId1"/>
    <sheet name="dieta" sheetId="38546" r:id="rId2"/>
    <sheet name="Trasp" sheetId="38543" r:id="rId3"/>
  </sheets>
  <definedNames>
    <definedName name="CostiUnitari">Trasp!$C$6:$F$8</definedName>
    <definedName name="Costo">Trasp!$C$20</definedName>
    <definedName name="Domanda">Trasp!$C$18:$F$18</definedName>
    <definedName name="NumPt01">#REF!</definedName>
    <definedName name="Offerta">Trasp!$I$13:$I$15</definedName>
    <definedName name="solver_adj" localSheetId="0" hidden="1">contadino!$A$3:$B$3</definedName>
    <definedName name="solver_adj" localSheetId="1" hidden="1">dieta!$A$3:$C$3</definedName>
    <definedName name="solver_adj" localSheetId="2" hidden="1">Trasp!$C$13:$F$15</definedName>
    <definedName name="solver_cvg" localSheetId="0" hidden="1">0.0001</definedName>
    <definedName name="solver_cvg" localSheetId="1" hidden="1">"0,0001"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2</definedName>
    <definedName name="solver_eng" localSheetId="1" hidden="1">2</definedName>
    <definedName name="solver_eng" localSheetId="2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hs1" localSheetId="0" hidden="1">contadino!$C$5</definedName>
    <definedName name="solver_lhs1" localSheetId="1" hidden="1">dieta!$A$3:$C$3</definedName>
    <definedName name="solver_lhs1" localSheetId="2" hidden="1">Trasp!$G$13:$G$15</definedName>
    <definedName name="solver_lhs2" localSheetId="0" hidden="1">contadino!$C$6</definedName>
    <definedName name="solver_lhs2" localSheetId="1" hidden="1">dieta!$A$3:$C$3</definedName>
    <definedName name="solver_lhs2" localSheetId="2" hidden="1">Trasp!$C$16:$F$16</definedName>
    <definedName name="solver_lhs3" localSheetId="0" hidden="1">contadino!$C$7</definedName>
    <definedName name="solver_lhs3" localSheetId="1" hidden="1">dieta!$D$5:$D$7</definedName>
    <definedName name="solver_lhs4" localSheetId="0" hidden="1">contadino!$C$8</definedName>
    <definedName name="solver_lhs4" localSheetId="1" hidden="1">dieta!$D$8:$D$10</definedName>
    <definedName name="solver_lhs5" localSheetId="1" hidden="1">dieta!$D$8</definedName>
    <definedName name="solver_lhs6" localSheetId="1" hidden="1">dieta!$D$8</definedName>
    <definedName name="solver_lhs7" localSheetId="1" hidden="1">dieta!$A$3:$C$3</definedName>
    <definedName name="solver_lin" localSheetId="0" hidden="1">1</definedName>
    <definedName name="solver_lin" localSheetId="1" hidden="1">1</definedName>
    <definedName name="solver_lin" localSheetId="2" hidden="1">1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"0,02"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od" localSheetId="0" hidden="1">2147483647</definedName>
    <definedName name="solver_nod" localSheetId="1" hidden="1">2147483647</definedName>
    <definedName name="solver_num" localSheetId="0" hidden="1">4</definedName>
    <definedName name="solver_num" localSheetId="1" hidden="1">4</definedName>
    <definedName name="solver_num" localSheetId="2" hidden="1">2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contadino!$D$3</definedName>
    <definedName name="solver_opt" localSheetId="1" hidden="1">dieta!$E$3</definedName>
    <definedName name="solver_opt" localSheetId="2" hidden="1">Trasp!$C$20</definedName>
    <definedName name="solver_pre" localSheetId="0" hidden="1">0.000001</definedName>
    <definedName name="solver_pre" localSheetId="1" hidden="1">"0,000001"</definedName>
    <definedName name="solver_pre" localSheetId="2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el1" localSheetId="2" hidden="1">1</definedName>
    <definedName name="solver_rel2" localSheetId="0" hidden="1">1</definedName>
    <definedName name="solver_rel2" localSheetId="1" hidden="1">4</definedName>
    <definedName name="solver_rel2" localSheetId="2" hidden="1">2</definedName>
    <definedName name="solver_rel3" localSheetId="0" hidden="1">1</definedName>
    <definedName name="solver_rel3" localSheetId="1" hidden="1">3</definedName>
    <definedName name="solver_rel4" localSheetId="0" hidden="1">1</definedName>
    <definedName name="solver_rel4" localSheetId="1" hidden="1">1</definedName>
    <definedName name="solver_rel5" localSheetId="1" hidden="1">1</definedName>
    <definedName name="solver_rel6" localSheetId="1" hidden="1">1</definedName>
    <definedName name="solver_rel7" localSheetId="1" hidden="1">4</definedName>
    <definedName name="solver_rhs1" localSheetId="0" hidden="1">contadino!$E$5</definedName>
    <definedName name="solver_rhs1" localSheetId="1" hidden="1">dieta!$A$4:$C$4</definedName>
    <definedName name="solver_rhs1" localSheetId="2" hidden="1">Offerta</definedName>
    <definedName name="solver_rhs2" localSheetId="0" hidden="1">contadino!$E$6</definedName>
    <definedName name="solver_rhs2" localSheetId="1" hidden="1">integer</definedName>
    <definedName name="solver_rhs2" localSheetId="2" hidden="1">Domanda</definedName>
    <definedName name="solver_rhs3" localSheetId="0" hidden="1">contadino!$E$7</definedName>
    <definedName name="solver_rhs3" localSheetId="1" hidden="1">dieta!$F$5:$F$7</definedName>
    <definedName name="solver_rhs4" localSheetId="0" hidden="1">contadino!$E$8</definedName>
    <definedName name="solver_rhs4" localSheetId="1" hidden="1">dieta!$F$8:$F$10</definedName>
    <definedName name="solver_rhs5" localSheetId="1" hidden="1">dieta!$F$8</definedName>
    <definedName name="solver_rhs6" localSheetId="1" hidden="1">dieta!$F$8</definedName>
    <definedName name="solver_rhs7" localSheetId="1" hidden="1">intero</definedName>
    <definedName name="solver_rlx" localSheetId="0" hidden="1">1</definedName>
    <definedName name="solver_rlx" localSheetId="1" hidden="1">1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0.0001</definedName>
    <definedName name="solver_tol" localSheetId="2" hidden="1">0.05</definedName>
    <definedName name="solver_typ" localSheetId="0" hidden="1">1</definedName>
    <definedName name="solver_typ" localSheetId="1" hidden="1">2</definedName>
    <definedName name="solver_typ" localSheetId="2" hidden="1">2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TotRicevuto">Trasp!$C$16:$F$16</definedName>
    <definedName name="TotSpedito">Trasp!$G$13:$G$15</definedName>
    <definedName name="Trasporto">Trasp!$C$13:$F$15</definedName>
  </definedNames>
  <calcPr calcId="162913"/>
</workbook>
</file>

<file path=xl/calcChain.xml><?xml version="1.0" encoding="utf-8"?>
<calcChain xmlns="http://schemas.openxmlformats.org/spreadsheetml/2006/main">
  <c r="D9" i="38546" l="1"/>
  <c r="D10" i="38546"/>
  <c r="D6" i="38546"/>
  <c r="D7" i="38546"/>
  <c r="D8" i="38546"/>
  <c r="D5" i="38546"/>
  <c r="C6" i="38545"/>
  <c r="C7" i="38545"/>
  <c r="C8" i="38545"/>
  <c r="C5" i="38545"/>
  <c r="D3" i="38545"/>
  <c r="E3" i="38546"/>
  <c r="M6" i="38545"/>
  <c r="N8" i="38545"/>
  <c r="M8" i="38545"/>
  <c r="O3" i="38545"/>
  <c r="N3" i="38545"/>
  <c r="M5" i="38545"/>
  <c r="N5" i="38545"/>
  <c r="M7" i="38545"/>
  <c r="G14" i="38543"/>
  <c r="G15" i="38543"/>
  <c r="G13" i="38543"/>
  <c r="F16" i="38543"/>
  <c r="C20" i="38543"/>
  <c r="G16" i="38543"/>
  <c r="E16" i="38543"/>
  <c r="D16" i="38543"/>
  <c r="C16" i="38543"/>
</calcChain>
</file>

<file path=xl/sharedStrings.xml><?xml version="1.0" encoding="utf-8"?>
<sst xmlns="http://schemas.openxmlformats.org/spreadsheetml/2006/main" count="53" uniqueCount="35">
  <si>
    <t>max</t>
  </si>
  <si>
    <t>&lt;=</t>
  </si>
  <si>
    <t>f.o.</t>
  </si>
  <si>
    <t>Trasporto di frigoriferi</t>
  </si>
  <si>
    <t>Costi unitari</t>
  </si>
  <si>
    <t>Origini</t>
  </si>
  <si>
    <t>Destinazioni</t>
  </si>
  <si>
    <t>A</t>
  </si>
  <si>
    <t>B</t>
  </si>
  <si>
    <t>C</t>
  </si>
  <si>
    <t>Quantità trasportata</t>
  </si>
  <si>
    <t>Tot</t>
  </si>
  <si>
    <t>Offerta</t>
  </si>
  <si>
    <t>Domanda</t>
  </si>
  <si>
    <t>Costo complessivo</t>
  </si>
  <si>
    <t>ug</t>
  </si>
  <si>
    <t>min</t>
  </si>
  <si>
    <t>xL</t>
  </si>
  <si>
    <t>xP</t>
  </si>
  <si>
    <t>scala</t>
  </si>
  <si>
    <t>ettari</t>
  </si>
  <si>
    <t>semi</t>
  </si>
  <si>
    <t>tuberi</t>
  </si>
  <si>
    <t>concime</t>
  </si>
  <si>
    <t>magg.</t>
  </si>
  <si>
    <t>proteine</t>
  </si>
  <si>
    <t>ferro</t>
  </si>
  <si>
    <t>calcio</t>
  </si>
  <si>
    <t>minore</t>
  </si>
  <si>
    <t>verdure</t>
  </si>
  <si>
    <t>carne</t>
  </si>
  <si>
    <t>frutta</t>
  </si>
  <si>
    <t>max verdure</t>
  </si>
  <si>
    <t>max carne</t>
  </si>
  <si>
    <t>max frutta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</si>
</sst>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color theme="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/>
    <xf numFmtId="0" fontId="0" fillId="2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1" xfId="0" applyFill="1" applyBorder="1"/>
    <xf numFmtId="0" fontId="0" fillId="6" borderId="2" xfId="0" applyFill="1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8" borderId="0" xfId="0" applyFill="1"/>
    <xf numFmtId="0" fontId="0" fillId="6" borderId="1" xfId="0" applyNumberFormat="1" applyFill="1" applyBorder="1"/>
    <xf numFmtId="0" fontId="0" fillId="0" borderId="0" xfId="0" applyFill="1"/>
    <xf numFmtId="0" fontId="4" fillId="9" borderId="0" xfId="0" applyFont="1" applyFill="1"/>
    <xf numFmtId="0" fontId="1" fillId="0" borderId="0" xfId="0" applyFont="1" applyBorder="1"/>
    <xf numFmtId="0" fontId="0" fillId="4" borderId="0" xfId="0" applyFill="1" applyBorder="1"/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Border="1"/>
    <xf numFmtId="0" fontId="0" fillId="10" borderId="0" xfId="0" applyFill="1" applyAlignment="1">
      <alignment horizontal="center"/>
    </xf>
    <xf numFmtId="0" fontId="1" fillId="10" borderId="0" xfId="0" applyFont="1" applyFill="1" applyAlignment="1">
      <alignment horizontal="center"/>
    </xf>
    <xf numFmtId="0" fontId="6" fillId="11" borderId="0" xfId="0" applyFont="1" applyFill="1"/>
    <xf numFmtId="0" fontId="5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39527203198332"/>
          <c:y val="6.0465184939572286E-2"/>
          <c:w val="0.68932256688210103"/>
          <c:h val="0.83721025300946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contadino!$A$1</c:f>
              <c:strCache>
                <c:ptCount val="1"/>
                <c:pt idx="0">
                  <c:v>xL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contadino!$A$3</c:f>
              <c:numCache>
                <c:formatCode>General</c:formatCode>
                <c:ptCount val="1"/>
                <c:pt idx="0">
                  <c:v>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23-4D79-87ED-392ACAD51DB9}"/>
            </c:ext>
          </c:extLst>
        </c:ser>
        <c:ser>
          <c:idx val="1"/>
          <c:order val="1"/>
          <c:tx>
            <c:strRef>
              <c:f>contadino!$B$1</c:f>
              <c:strCache>
                <c:ptCount val="1"/>
                <c:pt idx="0">
                  <c:v>xP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contadino!$B$3</c:f>
              <c:numCache>
                <c:formatCode>General</c:formatCode>
                <c:ptCount val="1"/>
                <c:pt idx="0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23-4D79-87ED-392ACAD51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373656"/>
        <c:axId val="1"/>
      </c:barChart>
      <c:catAx>
        <c:axId val="39137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373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31663396444381"/>
          <c:y val="0.43255862784593785"/>
          <c:w val="0.10679645626820922"/>
          <c:h val="9.5348837209302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03389301647004E-2"/>
          <c:y val="8.1433354274853473E-2"/>
          <c:w val="0.57340338508504873"/>
          <c:h val="0.7850175352095875"/>
        </c:manualLayout>
      </c:layout>
      <c:scatterChart>
        <c:scatterStyle val="lineMarker"/>
        <c:varyColors val="0"/>
        <c:ser>
          <c:idx val="0"/>
          <c:order val="0"/>
          <c:tx>
            <c:strRef>
              <c:f>contadino!$F$5</c:f>
              <c:strCache>
                <c:ptCount val="1"/>
                <c:pt idx="0">
                  <c:v>ettari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333399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(contadino!$L$5,contadino!$N$5)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xVal>
          <c:yVal>
            <c:numRef>
              <c:f>(contadino!$M$5,contadino!$O$5)</c:f>
              <c:numCache>
                <c:formatCode>General</c:formatCode>
                <c:ptCount val="2"/>
                <c:pt idx="0">
                  <c:v>11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7F-440A-BADB-6CDE62E5AB1E}"/>
            </c:ext>
          </c:extLst>
        </c:ser>
        <c:ser>
          <c:idx val="2"/>
          <c:order val="1"/>
          <c:tx>
            <c:strRef>
              <c:f>contadino!$F$7</c:f>
              <c:strCache>
                <c:ptCount val="1"/>
                <c:pt idx="0">
                  <c:v>tuberi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FF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(contadino!$L$7,contadino!$N$7)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(contadino!$M$7,contadino!$O$7)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7F-440A-BADB-6CDE62E5AB1E}"/>
            </c:ext>
          </c:extLst>
        </c:ser>
        <c:ser>
          <c:idx val="1"/>
          <c:order val="2"/>
          <c:tx>
            <c:strRef>
              <c:f>contadino!$F$6</c:f>
              <c:strCache>
                <c:ptCount val="1"/>
                <c:pt idx="0">
                  <c:v>semi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(contadino!$L$6,contadino!$N$6)</c:f>
              <c:numCache>
                <c:formatCode>General</c:formatCode>
                <c:ptCount val="2"/>
                <c:pt idx="0">
                  <c:v>10</c:v>
                </c:pt>
                <c:pt idx="1">
                  <c:v>9.99</c:v>
                </c:pt>
              </c:numCache>
            </c:numRef>
          </c:xVal>
          <c:yVal>
            <c:numRef>
              <c:f>(contadino!$M$6,contadino!$O$6)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7F-440A-BADB-6CDE62E5AB1E}"/>
            </c:ext>
          </c:extLst>
        </c:ser>
        <c:ser>
          <c:idx val="3"/>
          <c:order val="3"/>
          <c:tx>
            <c:v>grad.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CC00"/>
                </a:solidFill>
                <a:prstDash val="lgDashDot"/>
              </a:ln>
            </c:spPr>
            <c:trendlineType val="linear"/>
            <c:dispRSqr val="0"/>
            <c:dispEq val="0"/>
          </c:trendline>
          <c:xVal>
            <c:numRef>
              <c:f>(contadino!$L$3,contadino!$N$3)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(contadino!$M$3,contadino!$O$3)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7F-440A-BADB-6CDE62E5AB1E}"/>
            </c:ext>
          </c:extLst>
        </c:ser>
        <c:ser>
          <c:idx val="4"/>
          <c:order val="4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contadino!$A$3</c:f>
              <c:numCache>
                <c:formatCode>General</c:formatCode>
                <c:ptCount val="1"/>
                <c:pt idx="0">
                  <c:v>7.5</c:v>
                </c:pt>
              </c:numCache>
            </c:numRef>
          </c:xVal>
          <c:yVal>
            <c:numRef>
              <c:f>contadino!$B$3</c:f>
              <c:numCache>
                <c:formatCode>General</c:formatCode>
                <c:ptCount val="1"/>
                <c:pt idx="0">
                  <c:v>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F7F-440A-BADB-6CDE62E5AB1E}"/>
            </c:ext>
          </c:extLst>
        </c:ser>
        <c:ser>
          <c:idx val="5"/>
          <c:order val="5"/>
          <c:tx>
            <c:strRef>
              <c:f>contadino!$F$8</c:f>
              <c:strCache>
                <c:ptCount val="1"/>
                <c:pt idx="0">
                  <c:v>concime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xVal>
            <c:numRef>
              <c:f>(contadino!$L$8,contadino!$N$8)</c:f>
              <c:numCache>
                <c:formatCode>General</c:formatCode>
                <c:ptCount val="2"/>
                <c:pt idx="0">
                  <c:v>0</c:v>
                </c:pt>
                <c:pt idx="1">
                  <c:v>14.5</c:v>
                </c:pt>
              </c:numCache>
            </c:numRef>
          </c:xVal>
          <c:yVal>
            <c:numRef>
              <c:f>(contadino!$M$8,contadino!$O$8)</c:f>
              <c:numCache>
                <c:formatCode>General</c:formatCode>
                <c:ptCount val="2"/>
                <c:pt idx="0">
                  <c:v>7.25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F7F-440A-BADB-6CDE62E5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371688"/>
        <c:axId val="1"/>
      </c:scatterChart>
      <c:valAx>
        <c:axId val="391371688"/>
        <c:scaling>
          <c:orientation val="minMax"/>
          <c:max val="1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  <c:majorUnit val="2"/>
      </c:valAx>
      <c:valAx>
        <c:axId val="1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371688"/>
        <c:crosses val="autoZero"/>
        <c:crossBetween val="midCat"/>
        <c:majorUnit val="2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366275459090934"/>
          <c:y val="1.6286644951140065E-2"/>
          <c:w val="0.26424906731218178"/>
          <c:h val="0.938112117092855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dieta!$A$1</c:f>
              <c:strCache>
                <c:ptCount val="1"/>
                <c:pt idx="0">
                  <c:v>verdure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dieta!$A$3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BA-4837-BDFD-2144FF0AD14F}"/>
            </c:ext>
          </c:extLst>
        </c:ser>
        <c:ser>
          <c:idx val="1"/>
          <c:order val="1"/>
          <c:tx>
            <c:strRef>
              <c:f>dieta!$B$1</c:f>
              <c:strCache>
                <c:ptCount val="1"/>
                <c:pt idx="0">
                  <c:v>carne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dieta!$B$3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BA-4837-BDFD-2144FF0AD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007984"/>
        <c:axId val="1"/>
      </c:barChart>
      <c:catAx>
        <c:axId val="39100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007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dieta!$G$5</c:f>
              <c:strCache>
                <c:ptCount val="1"/>
                <c:pt idx="0">
                  <c:v>proteine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333399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95-478A-BE04-510DF47E5BA7}"/>
            </c:ext>
          </c:extLst>
        </c:ser>
        <c:ser>
          <c:idx val="2"/>
          <c:order val="1"/>
          <c:tx>
            <c:strRef>
              <c:f>dieta!$G$7</c:f>
              <c:strCache>
                <c:ptCount val="1"/>
                <c:pt idx="0">
                  <c:v>calcio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FF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95-478A-BE04-510DF47E5BA7}"/>
            </c:ext>
          </c:extLst>
        </c:ser>
        <c:ser>
          <c:idx val="1"/>
          <c:order val="2"/>
          <c:tx>
            <c:strRef>
              <c:f>dieta!$G$6</c:f>
              <c:strCache>
                <c:ptCount val="1"/>
                <c:pt idx="0">
                  <c:v>ferro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95-478A-BE04-510DF47E5BA7}"/>
            </c:ext>
          </c:extLst>
        </c:ser>
        <c:ser>
          <c:idx val="3"/>
          <c:order val="3"/>
          <c:tx>
            <c:v>grad.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CC00"/>
                </a:solidFill>
                <a:prstDash val="lgDashDot"/>
              </a:ln>
            </c:spPr>
            <c:trendlineType val="linear"/>
            <c:dispRSqr val="0"/>
            <c:dispEq val="0"/>
          </c:trendline>
          <c:x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C95-478A-BE04-510DF47E5BA7}"/>
            </c:ext>
          </c:extLst>
        </c:ser>
        <c:ser>
          <c:idx val="4"/>
          <c:order val="4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dieta!$A$3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dieta!$B$3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95-478A-BE04-510DF47E5BA7}"/>
            </c:ext>
          </c:extLst>
        </c:ser>
        <c:ser>
          <c:idx val="5"/>
          <c:order val="5"/>
          <c:tx>
            <c:v>dieta!#REF!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x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C95-478A-BE04-510DF47E5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007000"/>
        <c:axId val="1"/>
      </c:scatterChart>
      <c:valAx>
        <c:axId val="391007000"/>
        <c:scaling>
          <c:orientation val="minMax"/>
          <c:max val="1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  <c:majorUnit val="2"/>
      </c:valAx>
      <c:valAx>
        <c:axId val="1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007000"/>
        <c:crosses val="autoZero"/>
        <c:crossBetween val="midCat"/>
        <c:majorUnit val="2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85725</xdr:colOff>
      <xdr:row>0</xdr:row>
      <xdr:rowOff>28575</xdr:rowOff>
    </xdr:from>
    <xdr:to>
      <xdr:col>19</xdr:col>
      <xdr:colOff>590550</xdr:colOff>
      <xdr:row>25</xdr:row>
      <xdr:rowOff>9525</xdr:rowOff>
    </xdr:to>
    <xdr:graphicFrame macro="">
      <xdr:nvGraphicFramePr>
        <xdr:cNvPr id="82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123825</xdr:rowOff>
    </xdr:from>
    <xdr:to>
      <xdr:col>9</xdr:col>
      <xdr:colOff>228600</xdr:colOff>
      <xdr:row>35</xdr:row>
      <xdr:rowOff>133350</xdr:rowOff>
    </xdr:to>
    <xdr:graphicFrame macro="">
      <xdr:nvGraphicFramePr>
        <xdr:cNvPr id="82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28575</xdr:rowOff>
    </xdr:from>
    <xdr:to>
      <xdr:col>10</xdr:col>
      <xdr:colOff>0</xdr:colOff>
      <xdr:row>7</xdr:row>
      <xdr:rowOff>0</xdr:rowOff>
    </xdr:to>
    <xdr:graphicFrame macro="">
      <xdr:nvGraphicFramePr>
        <xdr:cNvPr id="92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10</xdr:col>
      <xdr:colOff>0</xdr:colOff>
      <xdr:row>7</xdr:row>
      <xdr:rowOff>0</xdr:rowOff>
    </xdr:to>
    <xdr:graphicFrame macro="">
      <xdr:nvGraphicFramePr>
        <xdr:cNvPr id="92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zoomScale="200" workbookViewId="0">
      <selection activeCell="H14" sqref="H14"/>
    </sheetView>
  </sheetViews>
  <sheetFormatPr defaultRowHeight="12.75" x14ac:dyDescent="0.2"/>
  <cols>
    <col min="3" max="3" width="6.140625" customWidth="1"/>
    <col min="7" max="10" width="9.140625" style="20"/>
    <col min="11" max="11" width="5.140625" customWidth="1"/>
  </cols>
  <sheetData>
    <row r="1" spans="1:15" x14ac:dyDescent="0.2">
      <c r="A1" s="27" t="s">
        <v>17</v>
      </c>
      <c r="B1" s="27" t="s">
        <v>18</v>
      </c>
      <c r="C1" s="1"/>
      <c r="D1" s="27" t="s">
        <v>2</v>
      </c>
    </row>
    <row r="2" spans="1:15" ht="13.5" thickBot="1" x14ac:dyDescent="0.25">
      <c r="A2" s="2">
        <v>3000</v>
      </c>
      <c r="B2" s="2">
        <v>5000</v>
      </c>
      <c r="D2" s="28" t="s">
        <v>0</v>
      </c>
      <c r="F2" s="8"/>
      <c r="N2" t="s">
        <v>19</v>
      </c>
      <c r="O2">
        <v>1000</v>
      </c>
    </row>
    <row r="3" spans="1:15" ht="13.5" thickBot="1" x14ac:dyDescent="0.25">
      <c r="A3" s="29">
        <v>7.5</v>
      </c>
      <c r="B3" s="29">
        <v>3.5</v>
      </c>
      <c r="D3" s="3">
        <f>A2*A3+B2*B3</f>
        <v>40000</v>
      </c>
      <c r="L3" s="9">
        <v>0</v>
      </c>
      <c r="M3" s="10">
        <v>0</v>
      </c>
      <c r="N3" s="9">
        <f>A2/O2</f>
        <v>3</v>
      </c>
      <c r="O3" s="10">
        <f>B2/O2</f>
        <v>5</v>
      </c>
    </row>
    <row r="4" spans="1:15" ht="13.5" thickBot="1" x14ac:dyDescent="0.25"/>
    <row r="5" spans="1:15" ht="13.5" thickBot="1" x14ac:dyDescent="0.25">
      <c r="A5" s="4">
        <v>1</v>
      </c>
      <c r="B5" s="4">
        <v>1</v>
      </c>
      <c r="C5" s="3">
        <f>A5*A$3+B5*B$3</f>
        <v>11</v>
      </c>
      <c r="D5" s="27" t="s">
        <v>1</v>
      </c>
      <c r="E5" s="4">
        <v>11</v>
      </c>
      <c r="F5" s="21" t="s">
        <v>20</v>
      </c>
      <c r="L5" s="9">
        <v>0</v>
      </c>
      <c r="M5" s="10">
        <f>E5/B5</f>
        <v>11</v>
      </c>
      <c r="N5" s="9">
        <f>E5/A5</f>
        <v>11</v>
      </c>
      <c r="O5" s="10">
        <v>0</v>
      </c>
    </row>
    <row r="6" spans="1:15" ht="13.5" thickBot="1" x14ac:dyDescent="0.25">
      <c r="A6" s="4">
        <v>7</v>
      </c>
      <c r="B6" s="4">
        <v>0</v>
      </c>
      <c r="C6" s="3">
        <f>A6*A$3+B6*B$3</f>
        <v>52.5</v>
      </c>
      <c r="D6" s="27" t="s">
        <v>1</v>
      </c>
      <c r="E6" s="4">
        <v>70</v>
      </c>
      <c r="F6" s="6" t="s">
        <v>21</v>
      </c>
      <c r="L6" s="9">
        <v>10</v>
      </c>
      <c r="M6" s="10">
        <f>E6/A6</f>
        <v>10</v>
      </c>
      <c r="N6" s="19">
        <v>9.99</v>
      </c>
      <c r="O6" s="10">
        <v>0</v>
      </c>
    </row>
    <row r="7" spans="1:15" ht="13.5" thickBot="1" x14ac:dyDescent="0.25">
      <c r="A7" s="4">
        <v>0</v>
      </c>
      <c r="B7" s="4">
        <v>3</v>
      </c>
      <c r="C7" s="3">
        <f>A7*A$3+B7*B$3</f>
        <v>10.5</v>
      </c>
      <c r="D7" s="27" t="s">
        <v>1</v>
      </c>
      <c r="E7" s="4">
        <v>18</v>
      </c>
      <c r="F7" s="7" t="s">
        <v>22</v>
      </c>
      <c r="L7" s="9">
        <v>0</v>
      </c>
      <c r="M7" s="10">
        <f>E7/B7</f>
        <v>6</v>
      </c>
      <c r="N7" s="9">
        <v>14</v>
      </c>
      <c r="O7" s="10">
        <v>6</v>
      </c>
    </row>
    <row r="8" spans="1:15" ht="13.5" thickBot="1" x14ac:dyDescent="0.25">
      <c r="A8" s="4">
        <v>10</v>
      </c>
      <c r="B8" s="4">
        <v>20</v>
      </c>
      <c r="C8" s="3">
        <f>A8*A$3+B8*B$3</f>
        <v>145</v>
      </c>
      <c r="D8" s="27" t="s">
        <v>1</v>
      </c>
      <c r="E8" s="4">
        <v>145</v>
      </c>
      <c r="F8" s="18" t="s">
        <v>23</v>
      </c>
      <c r="L8" s="9">
        <v>0</v>
      </c>
      <c r="M8" s="10">
        <f>E8/B8</f>
        <v>7.25</v>
      </c>
      <c r="N8" s="9">
        <f>E8/A8</f>
        <v>14.5</v>
      </c>
      <c r="O8" s="10">
        <v>0</v>
      </c>
    </row>
  </sheetData>
  <scenarios current="3" show="0">
    <scenario name="ottimo" count="2" user="L" comment="Creato da: L il 11/7/2006">
      <inputCells r="A3" val="25"/>
      <inputCells r="B3" val="60"/>
    </scenario>
    <scenario name="iter1" count="2" user="L" comment="Creato da: L il 11/7/2006_x000a_Modificato da: L il 07/11/2006">
      <inputCells r="A3" val="40.0000000000142"/>
      <inputCells r="B3" val="0"/>
    </scenario>
    <scenario name="iter2" count="2" user="L" comment="Creato da: L il 11/7/2006_x000a_Modificato da: L il 07/11/2006">
      <inputCells r="A3" val="25"/>
      <inputCells r="B3" val="60"/>
    </scenario>
    <scenario name="ottimo1" count="2" user="L" comment="Creato da: L il 11/7/2006">
      <inputCells r="A3" val="2.57510729613733"/>
      <inputCells r="B3" val="2.84978540772533"/>
    </scenario>
  </scenarios>
  <phoneticPr fontId="0" type="noConversion"/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="200" workbookViewId="0">
      <selection activeCell="C4" sqref="C4"/>
    </sheetView>
  </sheetViews>
  <sheetFormatPr defaultRowHeight="12.75" x14ac:dyDescent="0.2"/>
  <cols>
    <col min="4" max="4" width="8.5703125" bestFit="1" customWidth="1"/>
    <col min="8" max="10" width="9.140625" style="20"/>
  </cols>
  <sheetData>
    <row r="1" spans="1:10" x14ac:dyDescent="0.2">
      <c r="A1" s="1" t="s">
        <v>29</v>
      </c>
      <c r="B1" s="1" t="s">
        <v>30</v>
      </c>
      <c r="C1" s="1" t="s">
        <v>31</v>
      </c>
      <c r="D1" s="1"/>
      <c r="E1" s="1" t="s">
        <v>2</v>
      </c>
    </row>
    <row r="2" spans="1:10" x14ac:dyDescent="0.2">
      <c r="A2" s="2">
        <v>4</v>
      </c>
      <c r="B2" s="2">
        <v>10</v>
      </c>
      <c r="C2" s="2">
        <v>7</v>
      </c>
      <c r="E2" s="5"/>
      <c r="G2" s="8"/>
    </row>
    <row r="3" spans="1:10" x14ac:dyDescent="0.2">
      <c r="A3" s="3">
        <v>3</v>
      </c>
      <c r="B3" s="3">
        <v>1</v>
      </c>
      <c r="C3" s="3">
        <v>1</v>
      </c>
      <c r="E3" s="3">
        <f>A2*A3+B2*B3+C2*C3</f>
        <v>29</v>
      </c>
    </row>
    <row r="4" spans="1:10" x14ac:dyDescent="0.2">
      <c r="A4">
        <v>10</v>
      </c>
      <c r="B4">
        <v>10</v>
      </c>
      <c r="C4">
        <v>10</v>
      </c>
    </row>
    <row r="5" spans="1:10" x14ac:dyDescent="0.2">
      <c r="A5" s="4">
        <v>5</v>
      </c>
      <c r="B5" s="4">
        <v>15</v>
      </c>
      <c r="C5" s="4">
        <v>4</v>
      </c>
      <c r="D5" s="3">
        <f t="shared" ref="D5:D10" si="0">A5*A$3+B5*B$3+C5*C$3</f>
        <v>34</v>
      </c>
      <c r="E5" s="1" t="s">
        <v>24</v>
      </c>
      <c r="F5" s="4">
        <v>20</v>
      </c>
      <c r="G5" s="21" t="s">
        <v>25</v>
      </c>
    </row>
    <row r="6" spans="1:10" x14ac:dyDescent="0.2">
      <c r="A6" s="4">
        <v>6</v>
      </c>
      <c r="B6" s="4">
        <v>10</v>
      </c>
      <c r="C6" s="4">
        <v>5</v>
      </c>
      <c r="D6" s="3">
        <f t="shared" si="0"/>
        <v>33</v>
      </c>
      <c r="E6" s="1" t="s">
        <v>24</v>
      </c>
      <c r="F6" s="4">
        <v>30</v>
      </c>
      <c r="G6" s="6" t="s">
        <v>26</v>
      </c>
    </row>
    <row r="7" spans="1:10" s="25" customFormat="1" x14ac:dyDescent="0.2">
      <c r="A7" s="22">
        <v>5</v>
      </c>
      <c r="B7" s="22">
        <v>3</v>
      </c>
      <c r="C7" s="22">
        <v>12</v>
      </c>
      <c r="D7" s="3">
        <f t="shared" si="0"/>
        <v>30</v>
      </c>
      <c r="E7" s="12" t="s">
        <v>24</v>
      </c>
      <c r="F7" s="22">
        <v>10</v>
      </c>
      <c r="G7" s="23" t="s">
        <v>27</v>
      </c>
      <c r="H7" s="24"/>
      <c r="I7" s="24"/>
      <c r="J7" s="24"/>
    </row>
    <row r="8" spans="1:10" x14ac:dyDescent="0.2">
      <c r="A8" s="26">
        <v>1</v>
      </c>
      <c r="B8" s="26">
        <v>0</v>
      </c>
      <c r="C8" s="26">
        <v>0</v>
      </c>
      <c r="D8" s="3">
        <f t="shared" si="0"/>
        <v>3</v>
      </c>
      <c r="E8" s="11" t="s">
        <v>28</v>
      </c>
      <c r="F8" s="26">
        <v>3</v>
      </c>
      <c r="G8" t="s">
        <v>32</v>
      </c>
    </row>
    <row r="9" spans="1:10" x14ac:dyDescent="0.2">
      <c r="A9" s="26">
        <v>0</v>
      </c>
      <c r="B9" s="26">
        <v>1</v>
      </c>
      <c r="C9" s="26">
        <v>0</v>
      </c>
      <c r="D9" s="3">
        <f t="shared" si="0"/>
        <v>1</v>
      </c>
      <c r="E9" s="11" t="s">
        <v>28</v>
      </c>
      <c r="F9" s="26">
        <v>3</v>
      </c>
      <c r="G9" s="30" t="s">
        <v>33</v>
      </c>
    </row>
    <row r="10" spans="1:10" x14ac:dyDescent="0.2">
      <c r="A10" s="26">
        <v>0</v>
      </c>
      <c r="B10" s="26">
        <v>0</v>
      </c>
      <c r="C10" s="26">
        <v>1</v>
      </c>
      <c r="D10" s="3">
        <f t="shared" si="0"/>
        <v>1</v>
      </c>
      <c r="E10" s="11" t="s">
        <v>28</v>
      </c>
      <c r="F10" s="26">
        <v>3</v>
      </c>
      <c r="G10" s="30" t="s">
        <v>34</v>
      </c>
    </row>
  </sheetData>
  <scenarios current="3" show="0">
    <scenario name="ottimo" count="2" user="L" comment="Creato da: L il 11/7/2006">
      <inputCells r="A3" val="25"/>
      <inputCells r="B3" val="60"/>
    </scenario>
    <scenario name="iter1" count="2" user="L" comment="Creato da: L il 11/7/2006_x000a_Modificato da: L il 07/11/2006">
      <inputCells r="A3" val="40.0000000000142"/>
      <inputCells r="B3" val="0"/>
    </scenario>
    <scenario name="iter2" count="2" user="L" comment="Creato da: L il 11/7/2006_x000a_Modificato da: L il 07/11/2006">
      <inputCells r="A3" val="25"/>
      <inputCells r="B3" val="60"/>
    </scenario>
    <scenario name="ottimo1" count="2" user="L" comment="Creato da: L il 11/7/2006">
      <inputCells r="A3" val="2.57510729613733"/>
      <inputCells r="B3" val="2.84978540772533"/>
    </scenario>
  </scenarios>
  <phoneticPr fontId="0" type="noConversion"/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2" zoomScale="150" workbookViewId="0">
      <selection activeCell="C20" sqref="C20"/>
    </sheetView>
  </sheetViews>
  <sheetFormatPr defaultRowHeight="12.75" x14ac:dyDescent="0.2"/>
  <cols>
    <col min="1" max="1" width="13.7109375" customWidth="1"/>
    <col min="2" max="2" width="8.85546875" bestFit="1" customWidth="1"/>
  </cols>
  <sheetData>
    <row r="1" spans="1:9" ht="18" x14ac:dyDescent="0.25">
      <c r="A1" s="14" t="s">
        <v>3</v>
      </c>
    </row>
    <row r="4" spans="1:9" x14ac:dyDescent="0.2">
      <c r="A4" s="4" t="s">
        <v>4</v>
      </c>
      <c r="B4" s="1"/>
      <c r="C4" s="31" t="s">
        <v>6</v>
      </c>
      <c r="D4" s="31"/>
      <c r="E4" s="31"/>
      <c r="F4" s="5"/>
      <c r="G4" s="1"/>
      <c r="H4" s="1"/>
      <c r="I4" s="1"/>
    </row>
    <row r="5" spans="1:9" x14ac:dyDescent="0.2">
      <c r="B5" s="1"/>
      <c r="C5" s="1">
        <v>1</v>
      </c>
      <c r="D5" s="1">
        <v>2</v>
      </c>
      <c r="E5" s="1">
        <v>3</v>
      </c>
      <c r="F5" s="1">
        <v>4</v>
      </c>
      <c r="G5" s="1"/>
      <c r="H5" s="1"/>
      <c r="I5" s="1"/>
    </row>
    <row r="6" spans="1:9" x14ac:dyDescent="0.2">
      <c r="A6" s="4" t="s">
        <v>5</v>
      </c>
      <c r="B6" s="1" t="s">
        <v>7</v>
      </c>
      <c r="C6" s="15">
        <v>6</v>
      </c>
      <c r="D6" s="15">
        <v>8</v>
      </c>
      <c r="E6" s="15">
        <v>3</v>
      </c>
      <c r="F6" s="15">
        <v>4</v>
      </c>
      <c r="G6" s="1"/>
      <c r="H6" s="1"/>
      <c r="I6" s="1"/>
    </row>
    <row r="7" spans="1:9" x14ac:dyDescent="0.2">
      <c r="B7" s="1" t="s">
        <v>8</v>
      </c>
      <c r="C7" s="15">
        <v>2</v>
      </c>
      <c r="D7" s="15">
        <v>3</v>
      </c>
      <c r="E7" s="15">
        <v>1</v>
      </c>
      <c r="F7" s="15">
        <v>3</v>
      </c>
      <c r="G7" s="1"/>
      <c r="H7" s="1"/>
      <c r="I7" s="1"/>
    </row>
    <row r="8" spans="1:9" x14ac:dyDescent="0.2">
      <c r="B8" s="1" t="s">
        <v>9</v>
      </c>
      <c r="C8" s="15">
        <v>2</v>
      </c>
      <c r="D8" s="15">
        <v>4</v>
      </c>
      <c r="E8" s="15">
        <v>6</v>
      </c>
      <c r="F8" s="15">
        <v>5</v>
      </c>
      <c r="G8" s="1"/>
      <c r="H8" s="1"/>
      <c r="I8" s="1"/>
    </row>
    <row r="9" spans="1:9" x14ac:dyDescent="0.2">
      <c r="B9" s="1"/>
      <c r="C9" s="1"/>
      <c r="D9" s="1"/>
      <c r="E9" s="1"/>
      <c r="F9" s="1"/>
      <c r="G9" s="1"/>
      <c r="H9" s="1"/>
      <c r="I9" s="1"/>
    </row>
    <row r="10" spans="1:9" x14ac:dyDescent="0.2">
      <c r="B10" s="1"/>
      <c r="C10" s="1"/>
      <c r="D10" s="1"/>
      <c r="E10" s="1"/>
      <c r="F10" s="1"/>
      <c r="G10" s="1"/>
      <c r="H10" s="1"/>
      <c r="I10" s="1"/>
    </row>
    <row r="11" spans="1:9" x14ac:dyDescent="0.2">
      <c r="A11" s="4" t="s">
        <v>10</v>
      </c>
      <c r="B11" s="1"/>
      <c r="C11" s="31" t="s">
        <v>6</v>
      </c>
      <c r="D11" s="31"/>
      <c r="E11" s="31"/>
      <c r="F11" s="5"/>
      <c r="G11" s="1"/>
      <c r="H11" s="1"/>
      <c r="I11" s="1"/>
    </row>
    <row r="12" spans="1:9" x14ac:dyDescent="0.2">
      <c r="B12" s="1"/>
      <c r="C12" s="1">
        <v>1</v>
      </c>
      <c r="D12" s="1">
        <v>2</v>
      </c>
      <c r="E12" s="1">
        <v>3</v>
      </c>
      <c r="F12" s="1">
        <v>4</v>
      </c>
      <c r="G12" s="1" t="s">
        <v>11</v>
      </c>
      <c r="H12" s="1"/>
      <c r="I12" s="1" t="s">
        <v>12</v>
      </c>
    </row>
    <row r="13" spans="1:9" x14ac:dyDescent="0.2">
      <c r="A13" s="4" t="s">
        <v>5</v>
      </c>
      <c r="B13" s="1" t="s">
        <v>7</v>
      </c>
      <c r="C13" s="13">
        <v>0</v>
      </c>
      <c r="D13" s="13">
        <v>0</v>
      </c>
      <c r="E13" s="13">
        <v>10</v>
      </c>
      <c r="F13" s="13">
        <v>40</v>
      </c>
      <c r="G13" s="16">
        <f>SUM(C13:F13)</f>
        <v>50</v>
      </c>
      <c r="H13" s="1" t="s">
        <v>16</v>
      </c>
      <c r="I13" s="1">
        <v>50</v>
      </c>
    </row>
    <row r="14" spans="1:9" x14ac:dyDescent="0.2">
      <c r="B14" s="1" t="s">
        <v>8</v>
      </c>
      <c r="C14" s="13">
        <v>0</v>
      </c>
      <c r="D14" s="13">
        <v>50</v>
      </c>
      <c r="E14" s="13">
        <v>20</v>
      </c>
      <c r="F14" s="13">
        <v>0</v>
      </c>
      <c r="G14" s="16">
        <f>SUM(C14:F14)</f>
        <v>70</v>
      </c>
      <c r="H14" s="1" t="s">
        <v>16</v>
      </c>
      <c r="I14" s="1">
        <v>70</v>
      </c>
    </row>
    <row r="15" spans="1:9" x14ac:dyDescent="0.2">
      <c r="B15" s="1" t="s">
        <v>9</v>
      </c>
      <c r="C15" s="13">
        <v>10</v>
      </c>
      <c r="D15" s="13">
        <v>10</v>
      </c>
      <c r="E15" s="13">
        <v>0</v>
      </c>
      <c r="F15" s="13">
        <v>0</v>
      </c>
      <c r="G15" s="16">
        <f>SUM(C15:F15)</f>
        <v>20</v>
      </c>
      <c r="H15" s="1" t="s">
        <v>16</v>
      </c>
      <c r="I15" s="1">
        <v>20</v>
      </c>
    </row>
    <row r="16" spans="1:9" x14ac:dyDescent="0.2">
      <c r="B16" s="11" t="s">
        <v>11</v>
      </c>
      <c r="C16" s="16">
        <f>SUM(C13:C15)</f>
        <v>10</v>
      </c>
      <c r="D16" s="16">
        <f>SUM(D13:D15)</f>
        <v>60</v>
      </c>
      <c r="E16" s="16">
        <f>SUM(E13:E15)</f>
        <v>30</v>
      </c>
      <c r="F16" s="16">
        <f>SUM(F13:F15)</f>
        <v>40</v>
      </c>
      <c r="G16" s="16">
        <f>SUM(TotSpedito)</f>
        <v>140</v>
      </c>
      <c r="H16" s="1"/>
      <c r="I16" s="1"/>
    </row>
    <row r="17" spans="1:9" x14ac:dyDescent="0.2">
      <c r="B17" s="1"/>
      <c r="C17" s="1" t="s">
        <v>15</v>
      </c>
      <c r="D17" s="1" t="s">
        <v>15</v>
      </c>
      <c r="E17" s="1" t="s">
        <v>15</v>
      </c>
      <c r="F17" s="1"/>
      <c r="G17" s="1"/>
      <c r="H17" s="1"/>
      <c r="I17" s="1"/>
    </row>
    <row r="18" spans="1:9" x14ac:dyDescent="0.2">
      <c r="B18" s="11" t="s">
        <v>13</v>
      </c>
      <c r="C18" s="1">
        <v>10</v>
      </c>
      <c r="D18" s="1">
        <v>60</v>
      </c>
      <c r="E18" s="1">
        <v>30</v>
      </c>
      <c r="F18" s="1">
        <v>40</v>
      </c>
      <c r="G18" s="1"/>
      <c r="H18" s="1"/>
      <c r="I18" s="1"/>
    </row>
    <row r="20" spans="1:9" x14ac:dyDescent="0.2">
      <c r="A20" t="s">
        <v>14</v>
      </c>
      <c r="C20" s="17">
        <f>SUMPRODUCT(CostiUnitari,Trasporto)</f>
        <v>420</v>
      </c>
    </row>
  </sheetData>
  <mergeCells count="2">
    <mergeCell ref="C4:E4"/>
    <mergeCell ref="C11:E11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contadino</vt:lpstr>
      <vt:lpstr>dieta</vt:lpstr>
      <vt:lpstr>Trasp</vt:lpstr>
      <vt:lpstr>CostiUnitari</vt:lpstr>
      <vt:lpstr>Costo</vt:lpstr>
      <vt:lpstr>Domanda</vt:lpstr>
      <vt:lpstr>Offerta</vt:lpstr>
      <vt:lpstr>TotRicevuto</vt:lpstr>
      <vt:lpstr>TotSpedito</vt:lpstr>
      <vt:lpstr>Trasporto</vt:lpstr>
    </vt:vector>
  </TitlesOfParts>
  <Company>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Luigi De Giovanni</cp:lastModifiedBy>
  <dcterms:created xsi:type="dcterms:W3CDTF">2006-11-07T09:50:38Z</dcterms:created>
  <dcterms:modified xsi:type="dcterms:W3CDTF">2019-10-07T13:12:14Z</dcterms:modified>
</cp:coreProperties>
</file>